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4200" activeTab="0"/>
  </bookViews>
  <sheets>
    <sheet name="éves össz." sheetId="1" r:id="rId1"/>
    <sheet name="január" sheetId="2" r:id="rId2"/>
    <sheet name="febr" sheetId="3" r:id="rId3"/>
    <sheet name="márc" sheetId="4" r:id="rId4"/>
    <sheet name="ápr." sheetId="5" r:id="rId5"/>
    <sheet name="máj." sheetId="6" r:id="rId6"/>
    <sheet name="jún." sheetId="7" r:id="rId7"/>
    <sheet name="júl." sheetId="8" r:id="rId8"/>
    <sheet name="auguszt" sheetId="9" r:id="rId9"/>
    <sheet name="szept." sheetId="10" r:id="rId10"/>
    <sheet name="október" sheetId="11" r:id="rId11"/>
    <sheet name="nov." sheetId="12" r:id="rId12"/>
    <sheet name="dec." sheetId="13" r:id="rId13"/>
  </sheets>
  <definedNames>
    <definedName name="_xlnm.Print_Titles" localSheetId="4">'ápr.'!$1:$4</definedName>
    <definedName name="_xlnm.Print_Titles" localSheetId="8">'auguszt'!$1:$4</definedName>
    <definedName name="_xlnm.Print_Titles" localSheetId="12">'dec.'!$1:$4</definedName>
    <definedName name="_xlnm.Print_Titles" localSheetId="2">'febr'!$1:$4</definedName>
    <definedName name="_xlnm.Print_Titles" localSheetId="1">'január'!$1:$4</definedName>
    <definedName name="_xlnm.Print_Titles" localSheetId="7">'júl.'!$1:$4</definedName>
    <definedName name="_xlnm.Print_Titles" localSheetId="6">'jún.'!$1:$4</definedName>
    <definedName name="_xlnm.Print_Titles" localSheetId="5">'máj.'!$1:$4</definedName>
    <definedName name="_xlnm.Print_Titles" localSheetId="3">'márc'!$1:$4</definedName>
    <definedName name="_xlnm.Print_Titles" localSheetId="11">'nov.'!$1:$4</definedName>
    <definedName name="_xlnm.Print_Titles" localSheetId="10">'október'!$1:$4</definedName>
    <definedName name="_xlnm.Print_Titles" localSheetId="9">'szept.'!$1:$4</definedName>
  </definedNames>
  <calcPr fullCalcOnLoad="1"/>
</workbook>
</file>

<file path=xl/sharedStrings.xml><?xml version="1.0" encoding="utf-8"?>
<sst xmlns="http://schemas.openxmlformats.org/spreadsheetml/2006/main" count="377" uniqueCount="120">
  <si>
    <t>Dátum</t>
  </si>
  <si>
    <t>Biz.sorsz.</t>
  </si>
  <si>
    <t>Szöveg</t>
  </si>
  <si>
    <t>Víz</t>
  </si>
  <si>
    <t>Áram</t>
  </si>
  <si>
    <t>Elismert kiadás nettó összesen</t>
  </si>
  <si>
    <t>Összesen</t>
  </si>
  <si>
    <t>Bér, Bérktg</t>
  </si>
  <si>
    <t>Hónapok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</si>
  <si>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</si>
  <si>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</si>
  <si>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</si>
  <si>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</si>
  <si>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</si>
  <si>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</si>
  <si>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</si>
  <si>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</si>
  <si>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</si>
  <si>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</si>
  <si>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</si>
  <si>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</si>
  <si>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Folyékony hull. Száll.</t>
  </si>
  <si>
    <t>Szemét szállítás</t>
  </si>
  <si>
    <t>Munkaruha, védőr.</t>
  </si>
  <si>
    <t>Szerszámok, eszközök</t>
  </si>
  <si>
    <t>Vagyon biztosítás</t>
  </si>
  <si>
    <t>Fűtési ktg.</t>
  </si>
  <si>
    <t>Gépek karbantartási ktge</t>
  </si>
  <si>
    <t>Kegyeleti szolg. Bérktge</t>
  </si>
  <si>
    <t>Értékcsökkenés</t>
  </si>
  <si>
    <t>Vagyon biztositás</t>
  </si>
  <si>
    <t>Fűtési ktg-e</t>
  </si>
  <si>
    <t>Kegyeleti szolg. Bérktg.</t>
  </si>
  <si>
    <t>Gépek karbantartási ktg-e</t>
  </si>
  <si>
    <t>KIMUTATÁS A KIADÁSOKRÓL 2010. JANUÁR HÓNAP</t>
  </si>
  <si>
    <t>KIMUTATÁS AZ ÜZEMELTETÉSI KIADÁSOKRÓL 2010. ÉV ÖSSZESEN:</t>
  </si>
  <si>
    <t>KIMUTATÁS A KIADÁSOKRÓL 2010. FEBRUÁR HÓNAP</t>
  </si>
  <si>
    <t>KIMUTATÁS A KIADÁSOKRÓL 2010.MÁRCIUS HÓNAP</t>
  </si>
  <si>
    <t>KIMUTATÁS A KIADÁSOKRÓL 2010. ÁPRILIS HÓNAP</t>
  </si>
  <si>
    <t>KIMUTATÁS A KIADÁSOKRÓL 2010. MÁJUS HÓNAP</t>
  </si>
  <si>
    <t>KIMUTATÁS A KIADÁSOKRÓL 2010. JÚNIUS HÓNAP</t>
  </si>
  <si>
    <t>KIMUTATÁS A KIADÁSOKRÓL 2010. JÚLIUS HÓNAP</t>
  </si>
  <si>
    <t>KIMUTATÁS A KIADÁSOKRÓL 2010. AUGUSZTUS HÓNAP</t>
  </si>
  <si>
    <t>KIMUTATÁS A KIADÁSOKRÓL 2010. SZEPTEMBER HÓNAP</t>
  </si>
  <si>
    <t>KIMUTATÁS A KIADÁSOKRÓL 2010. OKTÓBER HÓNAP</t>
  </si>
  <si>
    <t>KIMUTATÁS A KIADÁSOKRÓL 2010. NOVEMBER HÓNAP</t>
  </si>
  <si>
    <t>KIMUTATÁS A KIADÁSOKRÓL 2010. DECEMBER HÓNAP</t>
  </si>
  <si>
    <t>5513710</t>
  </si>
  <si>
    <t>tüzifa</t>
  </si>
  <si>
    <t>5513712</t>
  </si>
  <si>
    <t>33793375</t>
  </si>
  <si>
    <t>vagyonbizt</t>
  </si>
  <si>
    <t>32450522</t>
  </si>
  <si>
    <t>33344892</t>
  </si>
  <si>
    <t>457069</t>
  </si>
  <si>
    <t>szemétdij</t>
  </si>
  <si>
    <t>457080</t>
  </si>
  <si>
    <t>0656130</t>
  </si>
  <si>
    <t>szippnatás</t>
  </si>
  <si>
    <t>0656162</t>
  </si>
  <si>
    <t>szippantás</t>
  </si>
  <si>
    <t>336791</t>
  </si>
  <si>
    <t>víz</t>
  </si>
  <si>
    <t>345604</t>
  </si>
  <si>
    <t>350348</t>
  </si>
  <si>
    <t>353661</t>
  </si>
  <si>
    <t>359384</t>
  </si>
  <si>
    <t>362123</t>
  </si>
  <si>
    <t>Bér/01</t>
  </si>
  <si>
    <t>Üzemeltetési bérktg</t>
  </si>
  <si>
    <t>Bér/02</t>
  </si>
  <si>
    <t>Bér/03</t>
  </si>
  <si>
    <t>Bér/04</t>
  </si>
  <si>
    <t>Bér/05</t>
  </si>
  <si>
    <t>Bér/06</t>
  </si>
  <si>
    <t>Bér/07</t>
  </si>
  <si>
    <t>Bér/08</t>
  </si>
  <si>
    <t>Bér/09</t>
  </si>
  <si>
    <t>Bér/10</t>
  </si>
  <si>
    <t>Bér/11</t>
  </si>
  <si>
    <t>Bér/12</t>
  </si>
  <si>
    <t>Kegyeleti bérktg</t>
  </si>
  <si>
    <t>Kegyeleti szolg bérktg</t>
  </si>
  <si>
    <t>Kegyeleti szolg bérktge</t>
  </si>
  <si>
    <t>Écs/2010</t>
  </si>
  <si>
    <t>Üzemeltetési écs</t>
  </si>
  <si>
    <t>801120</t>
  </si>
  <si>
    <t>munkaruha</t>
  </si>
  <si>
    <t>5707602</t>
  </si>
  <si>
    <t>801139</t>
  </si>
  <si>
    <t>801146</t>
  </si>
  <si>
    <t>801356</t>
  </si>
  <si>
    <t>059853</t>
  </si>
  <si>
    <t>240123</t>
  </si>
  <si>
    <t>240136</t>
  </si>
  <si>
    <t>240211</t>
  </si>
  <si>
    <t>801502</t>
  </si>
  <si>
    <t>022927</t>
  </si>
  <si>
    <t>munkakesztyű</t>
  </si>
  <si>
    <t>0935787</t>
  </si>
  <si>
    <t>924594</t>
  </si>
  <si>
    <t>munkakabát</t>
  </si>
  <si>
    <t>478</t>
  </si>
  <si>
    <t>0018683</t>
  </si>
  <si>
    <t>munkacipő</t>
  </si>
  <si>
    <t>925057</t>
  </si>
  <si>
    <t>00058</t>
  </si>
  <si>
    <t>0732</t>
  </si>
  <si>
    <t>sarokcsiszoló</t>
  </si>
  <si>
    <t>0089</t>
  </si>
  <si>
    <t>0779691</t>
  </si>
  <si>
    <t>ecset</t>
  </si>
  <si>
    <t>0779670</t>
  </si>
  <si>
    <t>0779734</t>
  </si>
  <si>
    <t>0779730</t>
  </si>
  <si>
    <t>0111</t>
  </si>
  <si>
    <t>kesztyű</t>
  </si>
  <si>
    <t>0779745</t>
  </si>
  <si>
    <t>0499829</t>
  </si>
  <si>
    <t>2.sz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</si>
</sst>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yyyy"/>
    <numFmt numFmtId="166" formatCode="#,##0.00\ _F_t"/>
    <numFmt numFmtId="167" formatCode="#,##0.00\ &quot;Ft&quot;"/>
  </numFmts>
  <fonts count="24">
    <font>
      <sz val="10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4" fontId="5" fillId="22" borderId="10" xfId="0" applyNumberFormat="1" applyFont="1" applyFill="1" applyBorder="1" applyAlignment="1">
      <alignment horizontal="center"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H1">
      <selection activeCell="N1" sqref="N1"/>
    </sheetView>
  </sheetViews>
  <sheetFormatPr defaultColWidth="9.00390625" defaultRowHeight="12.75"/>
  <cols>
    <col min="1" max="1" width="11.375" style="21" customWidth="1"/>
    <col min="2" max="8" width="11.75390625" style="21" customWidth="1"/>
    <col min="9" max="9" width="11.00390625" style="21" customWidth="1"/>
    <col min="10" max="10" width="10.75390625" style="21" customWidth="1"/>
    <col min="11" max="11" width="11.25390625" style="21" customWidth="1"/>
    <col min="12" max="12" width="11.00390625" style="21" customWidth="1"/>
    <col min="13" max="13" width="10.875" style="21" customWidth="1"/>
    <col min="14" max="14" width="11.75390625" style="21" customWidth="1"/>
    <col min="15" max="16384" width="9.125" style="21" customWidth="1"/>
  </cols>
  <sheetData>
    <row r="1" ht="12.75">
      <c r="N1" s="31" t="s">
        <v>119</v>
      </c>
    </row>
    <row r="2" spans="1:14" ht="18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3" ht="11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1.25">
      <c r="A4" s="28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1.25">
      <c r="A5" s="28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s="16" customFormat="1" ht="51">
      <c r="A6" s="32" t="s">
        <v>8</v>
      </c>
      <c r="B6" s="33" t="s">
        <v>3</v>
      </c>
      <c r="C6" s="33" t="s">
        <v>4</v>
      </c>
      <c r="D6" s="33" t="s">
        <v>21</v>
      </c>
      <c r="E6" s="33" t="s">
        <v>22</v>
      </c>
      <c r="F6" s="33" t="s">
        <v>25</v>
      </c>
      <c r="G6" s="33" t="s">
        <v>26</v>
      </c>
      <c r="H6" s="33" t="s">
        <v>7</v>
      </c>
      <c r="I6" s="33" t="s">
        <v>23</v>
      </c>
      <c r="J6" s="33" t="s">
        <v>28</v>
      </c>
      <c r="K6" s="33" t="s">
        <v>27</v>
      </c>
      <c r="L6" s="33" t="s">
        <v>24</v>
      </c>
      <c r="M6" s="33" t="s">
        <v>29</v>
      </c>
      <c r="N6" s="33" t="s">
        <v>5</v>
      </c>
    </row>
    <row r="7" spans="1:14" ht="24" customHeight="1">
      <c r="A7" s="34" t="s">
        <v>9</v>
      </c>
      <c r="B7" s="30">
        <f>január!D25</f>
        <v>9492</v>
      </c>
      <c r="C7" s="30">
        <f>január!E25</f>
        <v>0</v>
      </c>
      <c r="D7" s="30">
        <f>január!F25</f>
        <v>0</v>
      </c>
      <c r="E7" s="30">
        <f>január!G25</f>
        <v>0</v>
      </c>
      <c r="F7" s="30">
        <f>január!H25</f>
        <v>0</v>
      </c>
      <c r="G7" s="30">
        <f>január!I25</f>
        <v>199920</v>
      </c>
      <c r="H7" s="30">
        <f>január!J25</f>
        <v>182880</v>
      </c>
      <c r="I7" s="30">
        <f>január!K25</f>
        <v>9098</v>
      </c>
      <c r="J7" s="30">
        <f>január!L25</f>
        <v>152400</v>
      </c>
      <c r="K7" s="30">
        <f>január!M25</f>
        <v>0</v>
      </c>
      <c r="L7" s="30">
        <f>január!N25</f>
        <v>0</v>
      </c>
      <c r="M7" s="30">
        <f>január!O25</f>
        <v>0</v>
      </c>
      <c r="N7" s="30">
        <f>SUM(B7:M7)</f>
        <v>553790</v>
      </c>
    </row>
    <row r="8" spans="1:14" ht="24" customHeight="1">
      <c r="A8" s="34" t="s">
        <v>10</v>
      </c>
      <c r="B8" s="30">
        <f>febr!D25</f>
        <v>0</v>
      </c>
      <c r="C8" s="30">
        <f>febr!E25</f>
        <v>0</v>
      </c>
      <c r="D8" s="30">
        <f>febr!F25</f>
        <v>0</v>
      </c>
      <c r="E8" s="30">
        <f>febr!G25</f>
        <v>0</v>
      </c>
      <c r="F8" s="30">
        <f>febr!H25</f>
        <v>18470</v>
      </c>
      <c r="G8" s="30">
        <f>febr!I25</f>
        <v>148750</v>
      </c>
      <c r="H8" s="30">
        <f>febr!J25</f>
        <v>182880</v>
      </c>
      <c r="I8" s="30">
        <f>febr!K25</f>
        <v>62288</v>
      </c>
      <c r="J8" s="30">
        <f>febr!L25</f>
        <v>152400</v>
      </c>
      <c r="K8" s="30">
        <f>febr!M25</f>
        <v>0</v>
      </c>
      <c r="L8" s="30">
        <f>febr!N25</f>
        <v>6032</v>
      </c>
      <c r="M8" s="30">
        <f>febr!O25</f>
        <v>0</v>
      </c>
      <c r="N8" s="30">
        <f aca="true" t="shared" si="0" ref="N8:N18">SUM(B8:M8)</f>
        <v>570820</v>
      </c>
    </row>
    <row r="9" spans="1:14" ht="24" customHeight="1">
      <c r="A9" s="34" t="s">
        <v>11</v>
      </c>
      <c r="B9" s="30">
        <f>márc!D25</f>
        <v>0</v>
      </c>
      <c r="C9" s="30">
        <f>márc!E25</f>
        <v>0</v>
      </c>
      <c r="D9" s="30">
        <f>márc!F25</f>
        <v>0</v>
      </c>
      <c r="E9" s="30">
        <f>márc!G25</f>
        <v>0</v>
      </c>
      <c r="F9" s="30">
        <f>márc!H25</f>
        <v>0</v>
      </c>
      <c r="G9" s="30">
        <f>márc!I25</f>
        <v>0</v>
      </c>
      <c r="H9" s="30">
        <f>márc!J25</f>
        <v>182880</v>
      </c>
      <c r="I9" s="30">
        <f>márc!K25</f>
        <v>17200</v>
      </c>
      <c r="J9" s="30">
        <f>márc!L25</f>
        <v>152400</v>
      </c>
      <c r="K9" s="30">
        <f>márc!M25</f>
        <v>0</v>
      </c>
      <c r="L9" s="30">
        <f>márc!N25</f>
        <v>0</v>
      </c>
      <c r="M9" s="30">
        <f>márc!O25</f>
        <v>0</v>
      </c>
      <c r="N9" s="30">
        <f t="shared" si="0"/>
        <v>352480</v>
      </c>
    </row>
    <row r="10" spans="1:14" ht="24" customHeight="1">
      <c r="A10" s="34" t="s">
        <v>12</v>
      </c>
      <c r="B10" s="30">
        <f>'ápr.'!D25</f>
        <v>26400</v>
      </c>
      <c r="C10" s="30">
        <f>'ápr.'!E25</f>
        <v>0</v>
      </c>
      <c r="D10" s="30">
        <f>'ápr.'!F25</f>
        <v>0</v>
      </c>
      <c r="E10" s="30">
        <f>'ápr.'!G25</f>
        <v>0</v>
      </c>
      <c r="F10" s="30">
        <f>'ápr.'!H25</f>
        <v>19195</v>
      </c>
      <c r="G10" s="30">
        <v>0</v>
      </c>
      <c r="H10" s="30">
        <f>'ápr.'!J25</f>
        <v>182880</v>
      </c>
      <c r="I10" s="30">
        <v>0</v>
      </c>
      <c r="J10" s="30">
        <f>'ápr.'!L25</f>
        <v>152400</v>
      </c>
      <c r="K10" s="30">
        <v>0</v>
      </c>
      <c r="L10" s="30">
        <f>'ápr.'!N25</f>
        <v>0</v>
      </c>
      <c r="M10" s="30">
        <v>0</v>
      </c>
      <c r="N10" s="30">
        <f t="shared" si="0"/>
        <v>380875</v>
      </c>
    </row>
    <row r="11" spans="1:14" ht="24" customHeight="1">
      <c r="A11" s="34" t="s">
        <v>13</v>
      </c>
      <c r="B11" s="30">
        <f>'máj.'!D25</f>
        <v>0</v>
      </c>
      <c r="C11" s="30">
        <f>'máj.'!E25</f>
        <v>0</v>
      </c>
      <c r="D11" s="30">
        <f>'máj.'!F25</f>
        <v>0</v>
      </c>
      <c r="E11" s="30">
        <f>'máj.'!G25</f>
        <v>0</v>
      </c>
      <c r="F11" s="30">
        <f>'máj.'!H25</f>
        <v>0</v>
      </c>
      <c r="G11" s="30">
        <f>'máj.'!I25</f>
        <v>0</v>
      </c>
      <c r="H11" s="30">
        <f>'máj.'!J25</f>
        <v>182880</v>
      </c>
      <c r="I11" s="30">
        <f>'máj.'!K25</f>
        <v>0</v>
      </c>
      <c r="J11" s="30">
        <f>'máj.'!L25</f>
        <v>152400</v>
      </c>
      <c r="K11" s="30">
        <f>'máj.'!M25</f>
        <v>0</v>
      </c>
      <c r="L11" s="30">
        <f>'máj.'!N25</f>
        <v>0</v>
      </c>
      <c r="M11" s="30">
        <f>'máj.'!O25</f>
        <v>0</v>
      </c>
      <c r="N11" s="30">
        <f t="shared" si="0"/>
        <v>335280</v>
      </c>
    </row>
    <row r="12" spans="1:14" ht="24" customHeight="1">
      <c r="A12" s="34" t="s">
        <v>14</v>
      </c>
      <c r="B12" s="30">
        <f>'jún.'!D25</f>
        <v>26400</v>
      </c>
      <c r="C12" s="30">
        <f>'jún.'!E25</f>
        <v>0</v>
      </c>
      <c r="D12" s="30">
        <f>'jún.'!F25</f>
        <v>10496</v>
      </c>
      <c r="E12" s="30">
        <f>'jún.'!G25</f>
        <v>0</v>
      </c>
      <c r="F12" s="30">
        <f>'jún.'!H25</f>
        <v>0</v>
      </c>
      <c r="G12" s="30">
        <f>'jún.'!I25</f>
        <v>0</v>
      </c>
      <c r="H12" s="30">
        <f>'jún.'!J25</f>
        <v>182880</v>
      </c>
      <c r="I12" s="30">
        <f>'jún.'!K25</f>
        <v>0</v>
      </c>
      <c r="J12" s="30">
        <f>'jún.'!L25</f>
        <v>152400</v>
      </c>
      <c r="K12" s="30">
        <f>'jún.'!M25</f>
        <v>0</v>
      </c>
      <c r="L12" s="30">
        <f>'jún.'!N25</f>
        <v>0</v>
      </c>
      <c r="M12" s="30">
        <f>'jún.'!O25</f>
        <v>0</v>
      </c>
      <c r="N12" s="30">
        <f t="shared" si="0"/>
        <v>372176</v>
      </c>
    </row>
    <row r="13" spans="1:14" ht="24" customHeight="1">
      <c r="A13" s="34" t="s">
        <v>15</v>
      </c>
      <c r="B13" s="30">
        <f>'júl.'!D25</f>
        <v>26400</v>
      </c>
      <c r="C13" s="30">
        <f>'júl.'!E25</f>
        <v>0</v>
      </c>
      <c r="D13" s="30">
        <f>'jún.'!F26</f>
        <v>0</v>
      </c>
      <c r="E13" s="30">
        <f>'júl.'!G25</f>
        <v>0</v>
      </c>
      <c r="F13" s="30">
        <f>'júl.'!H25</f>
        <v>19195</v>
      </c>
      <c r="G13" s="30">
        <f>'júl.'!I25</f>
        <v>0</v>
      </c>
      <c r="H13" s="30">
        <f>'júl.'!J25</f>
        <v>182880</v>
      </c>
      <c r="I13" s="30">
        <f>'júl.'!K25</f>
        <v>24130</v>
      </c>
      <c r="J13" s="30">
        <f>'júl.'!L25</f>
        <v>152400</v>
      </c>
      <c r="K13" s="30">
        <f>'júl.'!M25</f>
        <v>0</v>
      </c>
      <c r="L13" s="30">
        <f>'júl.'!N25</f>
        <v>2444</v>
      </c>
      <c r="M13" s="30">
        <f>'júl.'!O25</f>
        <v>0</v>
      </c>
      <c r="N13" s="30">
        <f t="shared" si="0"/>
        <v>407449</v>
      </c>
    </row>
    <row r="14" spans="1:14" ht="24" customHeight="1">
      <c r="A14" s="34" t="s">
        <v>16</v>
      </c>
      <c r="B14" s="30">
        <f>auguszt!D25</f>
        <v>0</v>
      </c>
      <c r="C14" s="30">
        <f>auguszt!E25</f>
        <v>0</v>
      </c>
      <c r="D14" s="30">
        <f>'jún.'!F27</f>
        <v>0</v>
      </c>
      <c r="E14" s="30">
        <f>auguszt!G25</f>
        <v>0</v>
      </c>
      <c r="F14" s="30">
        <f>auguszt!H25</f>
        <v>0</v>
      </c>
      <c r="G14" s="30">
        <f>auguszt!I25</f>
        <v>0</v>
      </c>
      <c r="H14" s="30">
        <f>auguszt!J25</f>
        <v>182880</v>
      </c>
      <c r="I14" s="30">
        <f>auguszt!K25</f>
        <v>0</v>
      </c>
      <c r="J14" s="30">
        <f>auguszt!L25</f>
        <v>152400</v>
      </c>
      <c r="K14" s="30">
        <f>auguszt!M25</f>
        <v>0</v>
      </c>
      <c r="L14" s="30">
        <f>auguszt!N25</f>
        <v>0</v>
      </c>
      <c r="M14" s="30">
        <f>auguszt!O25</f>
        <v>0</v>
      </c>
      <c r="N14" s="30">
        <f t="shared" si="0"/>
        <v>335280</v>
      </c>
    </row>
    <row r="15" spans="1:14" ht="24" customHeight="1">
      <c r="A15" s="34" t="s">
        <v>17</v>
      </c>
      <c r="B15" s="30">
        <f>'szept.'!D25</f>
        <v>0</v>
      </c>
      <c r="C15" s="30">
        <f>'szept.'!E25</f>
        <v>0</v>
      </c>
      <c r="D15" s="30">
        <f>'szept.'!F25</f>
        <v>10496</v>
      </c>
      <c r="E15" s="30">
        <f>'szept.'!G25</f>
        <v>0</v>
      </c>
      <c r="F15" s="30">
        <v>0</v>
      </c>
      <c r="G15" s="30">
        <v>0</v>
      </c>
      <c r="H15" s="30">
        <f>'szept.'!J25</f>
        <v>182880</v>
      </c>
      <c r="I15" s="30">
        <f>'szept.'!K25</f>
        <v>0</v>
      </c>
      <c r="J15" s="30">
        <f>'szept.'!L25</f>
        <v>152400</v>
      </c>
      <c r="K15" s="30">
        <f>'szept.'!M25</f>
        <v>0</v>
      </c>
      <c r="L15" s="30">
        <f>'szept.'!N25</f>
        <v>2160</v>
      </c>
      <c r="M15" s="30">
        <v>0</v>
      </c>
      <c r="N15" s="30">
        <f t="shared" si="0"/>
        <v>347936</v>
      </c>
    </row>
    <row r="16" spans="1:14" ht="24" customHeight="1">
      <c r="A16" s="34" t="s">
        <v>18</v>
      </c>
      <c r="B16" s="30">
        <f>október!D25</f>
        <v>26400</v>
      </c>
      <c r="C16" s="30">
        <f>október!E25</f>
        <v>0</v>
      </c>
      <c r="D16" s="30">
        <f>'jún.'!F29</f>
        <v>0</v>
      </c>
      <c r="E16" s="30">
        <f>október!G25</f>
        <v>31840</v>
      </c>
      <c r="F16" s="30">
        <v>0</v>
      </c>
      <c r="G16" s="30">
        <f>október!I25</f>
        <v>0</v>
      </c>
      <c r="H16" s="30">
        <f>október!J25</f>
        <v>182880</v>
      </c>
      <c r="I16" s="30">
        <f>október!K25</f>
        <v>51004</v>
      </c>
      <c r="J16" s="30">
        <f>október!L25</f>
        <v>152400</v>
      </c>
      <c r="K16" s="30">
        <f>október!M25</f>
        <v>0</v>
      </c>
      <c r="L16" s="30">
        <f>október!N25</f>
        <v>0</v>
      </c>
      <c r="M16" s="30">
        <v>0</v>
      </c>
      <c r="N16" s="30">
        <f t="shared" si="0"/>
        <v>444524</v>
      </c>
    </row>
    <row r="17" spans="1:14" ht="24" customHeight="1">
      <c r="A17" s="34" t="s">
        <v>19</v>
      </c>
      <c r="B17" s="30">
        <f>'nov.'!D25</f>
        <v>26400</v>
      </c>
      <c r="C17" s="30">
        <f>'nov.'!E25</f>
        <v>0</v>
      </c>
      <c r="D17" s="30">
        <f>'jún.'!F30</f>
        <v>0</v>
      </c>
      <c r="E17" s="30">
        <f>'nov.'!G25</f>
        <v>31840</v>
      </c>
      <c r="F17" s="30">
        <f>'nov.'!H25</f>
        <v>0</v>
      </c>
      <c r="G17" s="30">
        <f>'nov.'!I25</f>
        <v>0</v>
      </c>
      <c r="H17" s="30">
        <f>'nov.'!J25</f>
        <v>182880</v>
      </c>
      <c r="I17" s="30">
        <f>'nov.'!K25</f>
        <v>0</v>
      </c>
      <c r="J17" s="30">
        <f>'nov.'!L25</f>
        <v>152400</v>
      </c>
      <c r="K17" s="30">
        <f>'nov.'!M25</f>
        <v>0</v>
      </c>
      <c r="L17" s="30">
        <f>'nov.'!N25</f>
        <v>0</v>
      </c>
      <c r="M17" s="30">
        <f>'nov.'!O25</f>
        <v>0</v>
      </c>
      <c r="N17" s="30">
        <f t="shared" si="0"/>
        <v>393520</v>
      </c>
    </row>
    <row r="18" spans="1:14" ht="24" customHeight="1" thickBot="1">
      <c r="A18" s="35" t="s">
        <v>20</v>
      </c>
      <c r="B18" s="36">
        <f>'dec.'!D25</f>
        <v>0</v>
      </c>
      <c r="C18" s="36">
        <f>'dec.'!E25</f>
        <v>0</v>
      </c>
      <c r="D18" s="30">
        <f>'jún.'!F31</f>
        <v>0</v>
      </c>
      <c r="E18" s="36">
        <f>'dec.'!G25</f>
        <v>0</v>
      </c>
      <c r="F18" s="36">
        <f>'dec.'!H25</f>
        <v>0</v>
      </c>
      <c r="G18" s="36">
        <f>'dec.'!I25</f>
        <v>0</v>
      </c>
      <c r="H18" s="36">
        <f>'dec.'!J25</f>
        <v>182880</v>
      </c>
      <c r="I18" s="36">
        <f>'dec.'!K25</f>
        <v>0</v>
      </c>
      <c r="J18" s="36">
        <f>'dec.'!L25</f>
        <v>152400</v>
      </c>
      <c r="K18" s="36">
        <f>'dec.'!M25</f>
        <v>0</v>
      </c>
      <c r="L18" s="36">
        <f>'dec.'!N25</f>
        <v>0</v>
      </c>
      <c r="M18" s="36">
        <f>'dec.'!O25</f>
        <v>335926</v>
      </c>
      <c r="N18" s="30">
        <f t="shared" si="0"/>
        <v>671206</v>
      </c>
    </row>
    <row r="19" spans="1:14" ht="24" customHeight="1" thickBot="1">
      <c r="A19" s="37" t="s">
        <v>6</v>
      </c>
      <c r="B19" s="38">
        <f aca="true" t="shared" si="1" ref="B19:L19">SUM(B7:B18)</f>
        <v>141492</v>
      </c>
      <c r="C19" s="38">
        <f t="shared" si="1"/>
        <v>0</v>
      </c>
      <c r="D19" s="38">
        <f t="shared" si="1"/>
        <v>20992</v>
      </c>
      <c r="E19" s="38">
        <f t="shared" si="1"/>
        <v>63680</v>
      </c>
      <c r="F19" s="38">
        <f t="shared" si="1"/>
        <v>56860</v>
      </c>
      <c r="G19" s="38">
        <f t="shared" si="1"/>
        <v>348670</v>
      </c>
      <c r="H19" s="38">
        <f t="shared" si="1"/>
        <v>2194560</v>
      </c>
      <c r="I19" s="38">
        <f t="shared" si="1"/>
        <v>163720</v>
      </c>
      <c r="J19" s="38">
        <f t="shared" si="1"/>
        <v>1828800</v>
      </c>
      <c r="K19" s="38">
        <f t="shared" si="1"/>
        <v>0</v>
      </c>
      <c r="L19" s="38">
        <f t="shared" si="1"/>
        <v>10636</v>
      </c>
      <c r="M19" s="38">
        <f>SUM(M18)</f>
        <v>335926</v>
      </c>
      <c r="N19" s="39">
        <f>SUM(B19:M19)</f>
        <v>5165336</v>
      </c>
    </row>
  </sheetData>
  <sheetProtection/>
  <mergeCells count="1">
    <mergeCell ref="A2:N2"/>
  </mergeCells>
  <printOptions horizontalCentered="1"/>
  <pageMargins left="0.17" right="0.23" top="0.81" bottom="0.33" header="0.5118110236220472" footer="0.5118110236220472"/>
  <pageSetup horizontalDpi="300" verticalDpi="300" orientation="landscape" paperSize="9" scale="90" r:id="rId1"/>
  <headerFooter alignWithMargins="0">
    <oddHeader>&amp;LLippai és Lippai Kft.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A1" sqref="A1:P1"/>
    </sheetView>
  </sheetViews>
  <sheetFormatPr defaultColWidth="9.00390625" defaultRowHeight="12.75"/>
  <cols>
    <col min="1" max="1" width="11.37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40443</v>
      </c>
      <c r="B5" s="12" t="s">
        <v>59</v>
      </c>
      <c r="C5" s="19" t="s">
        <v>60</v>
      </c>
      <c r="D5" s="20"/>
      <c r="E5" s="20"/>
      <c r="F5" s="20">
        <v>10496</v>
      </c>
      <c r="G5" s="20"/>
      <c r="H5" s="20"/>
      <c r="I5" s="20"/>
      <c r="J5" s="20"/>
      <c r="K5" s="20"/>
      <c r="L5" s="20"/>
      <c r="M5" s="20"/>
      <c r="N5" s="20"/>
      <c r="O5" s="20"/>
      <c r="P5" s="15">
        <f>SUM(D5:O5)</f>
        <v>10496</v>
      </c>
    </row>
    <row r="6" spans="1:16" s="16" customFormat="1" ht="11.25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s="16" customFormat="1" ht="11.25">
      <c r="A7" s="11">
        <v>40449</v>
      </c>
      <c r="B7" s="12" t="s">
        <v>77</v>
      </c>
      <c r="C7" s="19" t="s">
        <v>69</v>
      </c>
      <c r="D7" s="20"/>
      <c r="E7" s="20"/>
      <c r="F7" s="20"/>
      <c r="G7" s="20"/>
      <c r="H7" s="20"/>
      <c r="I7" s="20"/>
      <c r="J7" s="20">
        <v>182880</v>
      </c>
      <c r="K7" s="20"/>
      <c r="L7" s="20"/>
      <c r="M7" s="20"/>
      <c r="N7" s="20"/>
      <c r="O7" s="20"/>
      <c r="P7" s="15">
        <f>SUM(D7:O7)</f>
        <v>182880</v>
      </c>
    </row>
    <row r="8" spans="1:16" s="16" customFormat="1" ht="11.25">
      <c r="A8" s="11">
        <v>40451</v>
      </c>
      <c r="B8" s="18" t="s">
        <v>77</v>
      </c>
      <c r="C8" s="19" t="s">
        <v>83</v>
      </c>
      <c r="D8" s="20"/>
      <c r="E8" s="20"/>
      <c r="F8" s="20"/>
      <c r="G8" s="20"/>
      <c r="H8" s="20"/>
      <c r="I8" s="20"/>
      <c r="J8" s="20"/>
      <c r="K8" s="20"/>
      <c r="L8" s="20">
        <v>152400</v>
      </c>
      <c r="M8" s="20"/>
      <c r="N8" s="20"/>
      <c r="O8" s="20"/>
      <c r="P8" s="15">
        <f>SUM(D8:O8)</f>
        <v>152400</v>
      </c>
    </row>
    <row r="9" spans="1:16" s="21" customFormat="1" ht="11.25">
      <c r="A9" s="17">
        <v>40451</v>
      </c>
      <c r="B9" s="12" t="s">
        <v>118</v>
      </c>
      <c r="C9" s="13" t="s">
        <v>111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2160</v>
      </c>
      <c r="O9" s="14"/>
      <c r="P9" s="15">
        <f>SUM(D9:O9)</f>
        <v>2160</v>
      </c>
    </row>
    <row r="10" spans="1:16" s="21" customFormat="1" ht="11.25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">
        <f aca="true" t="shared" si="0" ref="P10:P16">SUM(D10:O10)</f>
        <v>0</v>
      </c>
    </row>
    <row r="11" spans="1:16" s="21" customFormat="1" ht="11.25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5">
        <f t="shared" si="0"/>
        <v>0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0</v>
      </c>
      <c r="E25" s="25">
        <f t="shared" si="1"/>
        <v>0</v>
      </c>
      <c r="F25" s="25">
        <f t="shared" si="1"/>
        <v>10496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0</v>
      </c>
      <c r="L25" s="25">
        <f t="shared" si="1"/>
        <v>152400</v>
      </c>
      <c r="M25" s="25">
        <f t="shared" si="1"/>
        <v>0</v>
      </c>
      <c r="N25" s="25">
        <f t="shared" si="1"/>
        <v>2160</v>
      </c>
      <c r="O25" s="25">
        <f t="shared" si="1"/>
        <v>0</v>
      </c>
      <c r="P25" s="25">
        <f>SUM(P5:P24)</f>
        <v>347936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0">
      <selection activeCell="M2" sqref="M2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40458</v>
      </c>
      <c r="B5" s="12" t="s">
        <v>54</v>
      </c>
      <c r="C5" s="13" t="s">
        <v>55</v>
      </c>
      <c r="D5" s="14"/>
      <c r="E5" s="14"/>
      <c r="F5" s="14"/>
      <c r="G5" s="14">
        <v>31840</v>
      </c>
      <c r="H5" s="14"/>
      <c r="I5" s="14"/>
      <c r="J5" s="14"/>
      <c r="K5" s="14"/>
      <c r="L5" s="14"/>
      <c r="M5" s="14"/>
      <c r="N5" s="14"/>
      <c r="O5" s="14"/>
      <c r="P5" s="15">
        <f aca="true" t="shared" si="0" ref="P5:P16">SUM(D5:O5)</f>
        <v>31840</v>
      </c>
    </row>
    <row r="6" spans="1:16" s="16" customFormat="1" ht="11.2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5"/>
    </row>
    <row r="7" spans="1:16" s="16" customFormat="1" ht="11.25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5"/>
    </row>
    <row r="8" spans="1:16" s="16" customFormat="1" ht="11.25">
      <c r="A8" s="17"/>
      <c r="B8" s="12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5"/>
    </row>
    <row r="9" spans="1:16" s="21" customFormat="1" ht="11.25">
      <c r="A9" s="17">
        <v>40465</v>
      </c>
      <c r="B9" s="12" t="s">
        <v>66</v>
      </c>
      <c r="C9" s="19" t="s">
        <v>62</v>
      </c>
      <c r="D9" s="20">
        <v>26400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5">
        <f t="shared" si="0"/>
        <v>26400</v>
      </c>
    </row>
    <row r="10" spans="1:16" s="21" customFormat="1" ht="11.25">
      <c r="A10" s="11">
        <v>40465</v>
      </c>
      <c r="B10" s="12" t="s">
        <v>78</v>
      </c>
      <c r="C10" s="13" t="s">
        <v>69</v>
      </c>
      <c r="D10" s="14"/>
      <c r="E10" s="14"/>
      <c r="F10" s="14"/>
      <c r="G10" s="14"/>
      <c r="H10" s="14"/>
      <c r="I10" s="14"/>
      <c r="J10" s="14">
        <v>182880</v>
      </c>
      <c r="K10" s="14"/>
      <c r="L10" s="14"/>
      <c r="M10" s="14"/>
      <c r="N10" s="14"/>
      <c r="O10" s="14"/>
      <c r="P10" s="15">
        <f t="shared" si="0"/>
        <v>182880</v>
      </c>
    </row>
    <row r="11" spans="1:16" s="21" customFormat="1" ht="22.5">
      <c r="A11" s="17">
        <v>40469</v>
      </c>
      <c r="B11" s="12" t="s">
        <v>78</v>
      </c>
      <c r="C11" s="13" t="s">
        <v>83</v>
      </c>
      <c r="D11" s="14"/>
      <c r="E11" s="14"/>
      <c r="F11" s="14"/>
      <c r="G11" s="14"/>
      <c r="H11" s="14"/>
      <c r="I11" s="14"/>
      <c r="J11" s="14"/>
      <c r="K11" s="14"/>
      <c r="L11" s="14">
        <v>152400</v>
      </c>
      <c r="M11" s="14"/>
      <c r="N11" s="14"/>
      <c r="O11" s="14"/>
      <c r="P11" s="15">
        <f t="shared" si="0"/>
        <v>152400</v>
      </c>
    </row>
    <row r="12" spans="1:16" s="21" customFormat="1" ht="11.25">
      <c r="A12" s="11">
        <v>40472</v>
      </c>
      <c r="B12" s="18" t="s">
        <v>99</v>
      </c>
      <c r="C12" s="19" t="s">
        <v>87</v>
      </c>
      <c r="D12" s="20"/>
      <c r="E12" s="20"/>
      <c r="F12" s="20"/>
      <c r="G12" s="20"/>
      <c r="H12" s="20"/>
      <c r="I12" s="20"/>
      <c r="J12" s="20"/>
      <c r="K12" s="20">
        <v>12960</v>
      </c>
      <c r="L12" s="20"/>
      <c r="M12" s="20"/>
      <c r="N12" s="20"/>
      <c r="O12" s="20"/>
      <c r="P12" s="15">
        <f t="shared" si="0"/>
        <v>12960</v>
      </c>
    </row>
    <row r="13" spans="1:16" s="21" customFormat="1" ht="11.25">
      <c r="A13" s="17">
        <v>40472</v>
      </c>
      <c r="B13" s="18" t="s">
        <v>100</v>
      </c>
      <c r="C13" s="19" t="s">
        <v>101</v>
      </c>
      <c r="D13" s="20"/>
      <c r="E13" s="20"/>
      <c r="F13" s="20"/>
      <c r="G13" s="20"/>
      <c r="H13" s="20"/>
      <c r="I13" s="20"/>
      <c r="J13" s="20"/>
      <c r="K13" s="20">
        <v>5120</v>
      </c>
      <c r="L13" s="20"/>
      <c r="M13" s="20"/>
      <c r="N13" s="20"/>
      <c r="O13" s="20"/>
      <c r="P13" s="15">
        <f t="shared" si="0"/>
        <v>5120</v>
      </c>
    </row>
    <row r="14" spans="1:16" s="21" customFormat="1" ht="11.25">
      <c r="A14" s="11">
        <v>40476</v>
      </c>
      <c r="B14" s="12" t="s">
        <v>102</v>
      </c>
      <c r="C14" s="13" t="s">
        <v>87</v>
      </c>
      <c r="D14" s="14"/>
      <c r="E14" s="14"/>
      <c r="F14" s="14"/>
      <c r="G14" s="14"/>
      <c r="H14" s="14"/>
      <c r="I14" s="14"/>
      <c r="J14" s="14"/>
      <c r="K14" s="14">
        <v>22308</v>
      </c>
      <c r="L14" s="14"/>
      <c r="M14" s="14"/>
      <c r="N14" s="14"/>
      <c r="O14" s="14"/>
      <c r="P14" s="15">
        <f t="shared" si="0"/>
        <v>22308</v>
      </c>
    </row>
    <row r="15" spans="1:16" s="21" customFormat="1" ht="11.25">
      <c r="A15" s="11">
        <v>40482</v>
      </c>
      <c r="B15" s="18" t="s">
        <v>103</v>
      </c>
      <c r="C15" s="19" t="s">
        <v>104</v>
      </c>
      <c r="D15" s="20"/>
      <c r="E15" s="20"/>
      <c r="F15" s="20"/>
      <c r="G15" s="20"/>
      <c r="H15" s="20"/>
      <c r="I15" s="20"/>
      <c r="J15" s="20"/>
      <c r="K15" s="20">
        <v>3432</v>
      </c>
      <c r="L15" s="20"/>
      <c r="M15" s="20"/>
      <c r="N15" s="20"/>
      <c r="O15" s="20"/>
      <c r="P15" s="15">
        <f t="shared" si="0"/>
        <v>3432</v>
      </c>
    </row>
    <row r="16" spans="1:16" s="21" customFormat="1" ht="11.25">
      <c r="A16" s="11">
        <v>40482</v>
      </c>
      <c r="B16" s="18" t="s">
        <v>105</v>
      </c>
      <c r="C16" s="19" t="s">
        <v>104</v>
      </c>
      <c r="D16" s="20"/>
      <c r="E16" s="20"/>
      <c r="F16" s="20"/>
      <c r="G16" s="20"/>
      <c r="H16" s="20"/>
      <c r="I16" s="20"/>
      <c r="J16" s="20"/>
      <c r="K16" s="20">
        <v>7184</v>
      </c>
      <c r="L16" s="20"/>
      <c r="M16" s="20"/>
      <c r="N16" s="20"/>
      <c r="O16" s="20"/>
      <c r="P16" s="15">
        <f t="shared" si="0"/>
        <v>7184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26400</v>
      </c>
      <c r="E25" s="25">
        <f t="shared" si="1"/>
        <v>0</v>
      </c>
      <c r="F25" s="25">
        <f t="shared" si="1"/>
        <v>0</v>
      </c>
      <c r="G25" s="25">
        <f t="shared" si="1"/>
        <v>31840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51004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444524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1" sqref="A1:P2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40483</v>
      </c>
      <c r="B5" s="12" t="s">
        <v>56</v>
      </c>
      <c r="C5" s="13" t="s">
        <v>55</v>
      </c>
      <c r="D5" s="14"/>
      <c r="E5" s="14"/>
      <c r="F5" s="14"/>
      <c r="G5" s="14">
        <v>31840</v>
      </c>
      <c r="H5" s="14"/>
      <c r="I5" s="14"/>
      <c r="J5" s="14"/>
      <c r="K5" s="14"/>
      <c r="L5" s="14"/>
      <c r="M5" s="14"/>
      <c r="N5" s="14"/>
      <c r="O5" s="14"/>
      <c r="P5" s="15">
        <f aca="true" t="shared" si="0" ref="P5:P16">SUM(D5:O5)</f>
        <v>31840</v>
      </c>
    </row>
    <row r="6" spans="1:16" s="16" customFormat="1" ht="11.25">
      <c r="A6" s="11"/>
      <c r="B6" s="12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5"/>
    </row>
    <row r="7" spans="1:16" s="16" customFormat="1" ht="11.25">
      <c r="A7" s="11">
        <v>40509</v>
      </c>
      <c r="B7" s="12" t="s">
        <v>67</v>
      </c>
      <c r="C7" s="19" t="s">
        <v>62</v>
      </c>
      <c r="D7" s="20">
        <v>26400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5">
        <f t="shared" si="0"/>
        <v>26400</v>
      </c>
    </row>
    <row r="8" spans="1:16" s="16" customFormat="1" ht="11.25">
      <c r="A8" s="17">
        <v>40512</v>
      </c>
      <c r="B8" s="18" t="s">
        <v>79</v>
      </c>
      <c r="C8" s="19" t="s">
        <v>69</v>
      </c>
      <c r="D8" s="20"/>
      <c r="E8" s="20"/>
      <c r="F8" s="20"/>
      <c r="G8" s="20"/>
      <c r="H8" s="20"/>
      <c r="I8" s="20"/>
      <c r="J8" s="20">
        <v>182880</v>
      </c>
      <c r="K8" s="20"/>
      <c r="L8" s="20"/>
      <c r="M8" s="20"/>
      <c r="N8" s="20"/>
      <c r="O8" s="20"/>
      <c r="P8" s="15">
        <f t="shared" si="0"/>
        <v>182880</v>
      </c>
    </row>
    <row r="9" spans="1:16" s="21" customFormat="1" ht="22.5">
      <c r="A9" s="11">
        <v>40512</v>
      </c>
      <c r="B9" s="12" t="s">
        <v>79</v>
      </c>
      <c r="C9" s="13" t="s">
        <v>83</v>
      </c>
      <c r="D9" s="14"/>
      <c r="E9" s="14"/>
      <c r="F9" s="14"/>
      <c r="G9" s="14"/>
      <c r="H9" s="14"/>
      <c r="I9" s="14"/>
      <c r="J9" s="14"/>
      <c r="K9" s="14"/>
      <c r="L9" s="14">
        <v>152400</v>
      </c>
      <c r="M9" s="14"/>
      <c r="N9" s="14"/>
      <c r="O9" s="14"/>
      <c r="P9" s="15">
        <f t="shared" si="0"/>
        <v>152400</v>
      </c>
    </row>
    <row r="10" spans="1:16" s="21" customFormat="1" ht="11.25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">
        <f t="shared" si="0"/>
        <v>0</v>
      </c>
    </row>
    <row r="11" spans="1:16" s="21" customFormat="1" ht="11.2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26400</v>
      </c>
      <c r="E25" s="25">
        <f t="shared" si="1"/>
        <v>0</v>
      </c>
      <c r="F25" s="25">
        <f t="shared" si="1"/>
        <v>0</v>
      </c>
      <c r="G25" s="25">
        <f t="shared" si="1"/>
        <v>31840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393520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I29" sqref="I29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5"/>
    </row>
    <row r="6" spans="1:16" s="16" customFormat="1" ht="11.25">
      <c r="A6" s="11"/>
      <c r="B6" s="12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5"/>
    </row>
    <row r="7" spans="1:16" s="16" customFormat="1" ht="11.25">
      <c r="A7" s="11"/>
      <c r="B7" s="12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5"/>
    </row>
    <row r="8" spans="1:16" s="16" customFormat="1" ht="11.25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s="21" customFormat="1" ht="11.25">
      <c r="A9" s="17">
        <v>40543</v>
      </c>
      <c r="B9" s="18" t="s">
        <v>80</v>
      </c>
      <c r="C9" s="19" t="s">
        <v>69</v>
      </c>
      <c r="D9" s="20"/>
      <c r="E9" s="20"/>
      <c r="F9" s="20"/>
      <c r="G9" s="20"/>
      <c r="H9" s="20"/>
      <c r="I9" s="20"/>
      <c r="J9" s="20">
        <v>182880</v>
      </c>
      <c r="K9" s="20"/>
      <c r="L9" s="20"/>
      <c r="M9" s="20"/>
      <c r="N9" s="20"/>
      <c r="O9" s="20"/>
      <c r="P9" s="15">
        <f aca="true" t="shared" si="0" ref="P9:P16">SUM(D9:O9)</f>
        <v>182880</v>
      </c>
    </row>
    <row r="10" spans="1:16" s="21" customFormat="1" ht="22.5">
      <c r="A10" s="11">
        <v>40543</v>
      </c>
      <c r="B10" s="12" t="s">
        <v>80</v>
      </c>
      <c r="C10" s="13" t="s">
        <v>83</v>
      </c>
      <c r="D10" s="14"/>
      <c r="E10" s="14"/>
      <c r="F10" s="14"/>
      <c r="G10" s="14"/>
      <c r="H10" s="14"/>
      <c r="I10" s="14"/>
      <c r="J10" s="14"/>
      <c r="K10" s="14"/>
      <c r="L10" s="14">
        <v>152400</v>
      </c>
      <c r="M10" s="14"/>
      <c r="N10" s="14"/>
      <c r="O10" s="14"/>
      <c r="P10" s="15">
        <f t="shared" si="0"/>
        <v>152400</v>
      </c>
    </row>
    <row r="11" spans="1:16" s="21" customFormat="1" ht="11.25">
      <c r="A11" s="11">
        <v>40543</v>
      </c>
      <c r="B11" s="12" t="s">
        <v>84</v>
      </c>
      <c r="C11" s="13" t="s">
        <v>85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335926</v>
      </c>
      <c r="P11" s="15">
        <f t="shared" si="0"/>
        <v>335926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335926</v>
      </c>
      <c r="P25" s="25">
        <f>SUM(P5:P24)</f>
        <v>671206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5" sqref="A5:A9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40183</v>
      </c>
      <c r="B5" s="12" t="s">
        <v>47</v>
      </c>
      <c r="C5" s="19" t="s">
        <v>48</v>
      </c>
      <c r="D5" s="20"/>
      <c r="E5" s="20"/>
      <c r="F5" s="20"/>
      <c r="G5" s="20"/>
      <c r="H5" s="20"/>
      <c r="I5" s="20">
        <v>199920</v>
      </c>
      <c r="K5" s="20"/>
      <c r="L5" s="20"/>
      <c r="M5" s="20"/>
      <c r="N5" s="20"/>
      <c r="O5" s="20"/>
      <c r="P5" s="15">
        <f aca="true" t="shared" si="0" ref="P5:P16">SUM(D5:O5)</f>
        <v>199920</v>
      </c>
    </row>
    <row r="6" spans="1:16" s="16" customFormat="1" ht="11.25">
      <c r="A6" s="17">
        <v>40197</v>
      </c>
      <c r="B6" s="12" t="s">
        <v>61</v>
      </c>
      <c r="C6" s="13" t="s">
        <v>62</v>
      </c>
      <c r="D6" s="14">
        <v>9492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f t="shared" si="0"/>
        <v>9492</v>
      </c>
    </row>
    <row r="7" spans="1:16" s="16" customFormat="1" ht="11.25">
      <c r="A7" s="11">
        <v>40205</v>
      </c>
      <c r="B7" s="12" t="s">
        <v>68</v>
      </c>
      <c r="C7" s="19" t="s">
        <v>69</v>
      </c>
      <c r="D7" s="20"/>
      <c r="E7" s="20"/>
      <c r="F7" s="20"/>
      <c r="G7" s="20"/>
      <c r="H7" s="20"/>
      <c r="I7" s="20"/>
      <c r="J7" s="20">
        <v>182880</v>
      </c>
      <c r="K7" s="20"/>
      <c r="L7" s="20"/>
      <c r="M7" s="20"/>
      <c r="N7" s="20"/>
      <c r="O7" s="20"/>
      <c r="P7" s="15">
        <f t="shared" si="0"/>
        <v>182880</v>
      </c>
    </row>
    <row r="8" spans="1:16" s="21" customFormat="1" ht="11.25">
      <c r="A8" s="11">
        <v>40209</v>
      </c>
      <c r="B8" s="18" t="s">
        <v>68</v>
      </c>
      <c r="C8" s="19" t="s">
        <v>81</v>
      </c>
      <c r="D8" s="20"/>
      <c r="E8" s="20"/>
      <c r="F8" s="20"/>
      <c r="G8" s="20"/>
      <c r="H8" s="20"/>
      <c r="I8" s="20"/>
      <c r="J8" s="20"/>
      <c r="K8" s="20"/>
      <c r="L8" s="20">
        <v>152400</v>
      </c>
      <c r="M8" s="20"/>
      <c r="N8" s="20"/>
      <c r="O8" s="20"/>
      <c r="P8" s="15">
        <f t="shared" si="0"/>
        <v>152400</v>
      </c>
    </row>
    <row r="9" spans="1:16" s="21" customFormat="1" ht="11.25">
      <c r="A9" s="17">
        <v>40209</v>
      </c>
      <c r="B9" s="18" t="s">
        <v>106</v>
      </c>
      <c r="C9" s="19" t="s">
        <v>98</v>
      </c>
      <c r="D9" s="20"/>
      <c r="E9" s="20"/>
      <c r="F9" s="20"/>
      <c r="G9" s="20"/>
      <c r="H9" s="20"/>
      <c r="I9" s="20"/>
      <c r="J9" s="20"/>
      <c r="K9" s="20">
        <v>9098</v>
      </c>
      <c r="L9" s="20"/>
      <c r="M9" s="20"/>
      <c r="N9" s="20"/>
      <c r="O9" s="20"/>
      <c r="P9" s="15">
        <f t="shared" si="0"/>
        <v>9098</v>
      </c>
    </row>
    <row r="10" spans="1:16" s="21" customFormat="1" ht="11.25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f t="shared" si="0"/>
        <v>0</v>
      </c>
    </row>
    <row r="11" spans="1:16" s="21" customFormat="1" ht="11.2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I25">SUM(D5:D24)</f>
        <v>9492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199920</v>
      </c>
      <c r="J25" s="25">
        <f>SUM(J6:J24)</f>
        <v>182880</v>
      </c>
      <c r="K25" s="25">
        <f aca="true" t="shared" si="2" ref="K25:P25">SUM(K5:K24)</f>
        <v>9098</v>
      </c>
      <c r="L25" s="25">
        <f t="shared" si="2"/>
        <v>152400</v>
      </c>
      <c r="M25" s="25">
        <f t="shared" si="2"/>
        <v>0</v>
      </c>
      <c r="N25" s="25">
        <f t="shared" si="2"/>
        <v>0</v>
      </c>
      <c r="O25" s="25">
        <f t="shared" si="2"/>
        <v>0</v>
      </c>
      <c r="P25" s="25">
        <f t="shared" si="2"/>
        <v>553790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1:P1"/>
    <mergeCell ref="A25:C25"/>
  </mergeCells>
  <printOptions horizontalCentered="1"/>
  <pageMargins left="0.1968503937007874" right="0.23" top="0.75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40210</v>
      </c>
      <c r="B5" s="12" t="s">
        <v>49</v>
      </c>
      <c r="C5" s="13" t="s">
        <v>48</v>
      </c>
      <c r="D5" s="14"/>
      <c r="E5" s="14"/>
      <c r="F5" s="14"/>
      <c r="G5" s="14"/>
      <c r="H5" s="14"/>
      <c r="I5" s="14">
        <v>148750</v>
      </c>
      <c r="J5" s="14"/>
      <c r="K5" s="14"/>
      <c r="L5" s="14"/>
      <c r="M5" s="14"/>
      <c r="N5" s="14"/>
      <c r="O5" s="14"/>
      <c r="P5" s="15">
        <f aca="true" t="shared" si="0" ref="P5:P16">SUM(D5:O5)</f>
        <v>148750</v>
      </c>
    </row>
    <row r="6" spans="1:16" s="16" customFormat="1" ht="11.25">
      <c r="A6" s="11">
        <v>40210</v>
      </c>
      <c r="B6" s="12" t="s">
        <v>50</v>
      </c>
      <c r="C6" s="19" t="s">
        <v>51</v>
      </c>
      <c r="D6" s="20"/>
      <c r="E6" s="20"/>
      <c r="F6" s="20"/>
      <c r="G6" s="20"/>
      <c r="H6" s="20">
        <v>18470</v>
      </c>
      <c r="I6" s="20"/>
      <c r="J6" s="20"/>
      <c r="K6" s="20"/>
      <c r="L6" s="20"/>
      <c r="M6" s="20"/>
      <c r="N6" s="20"/>
      <c r="O6" s="20"/>
      <c r="P6" s="15">
        <f t="shared" si="0"/>
        <v>18470</v>
      </c>
    </row>
    <row r="7" spans="1:16" s="16" customFormat="1" ht="11.25">
      <c r="A7" s="17"/>
      <c r="B7" s="12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5"/>
    </row>
    <row r="8" spans="1:16" s="21" customFormat="1" ht="11.25">
      <c r="A8" s="17">
        <v>40210</v>
      </c>
      <c r="B8" s="18" t="s">
        <v>70</v>
      </c>
      <c r="C8" s="19" t="s">
        <v>69</v>
      </c>
      <c r="D8" s="20"/>
      <c r="E8" s="20"/>
      <c r="F8" s="20"/>
      <c r="G8" s="20"/>
      <c r="H8" s="20"/>
      <c r="I8" s="20"/>
      <c r="J8" s="20">
        <v>182880</v>
      </c>
      <c r="K8" s="20"/>
      <c r="L8" s="20"/>
      <c r="M8" s="20"/>
      <c r="N8" s="20"/>
      <c r="O8" s="20"/>
      <c r="P8" s="15">
        <f t="shared" si="0"/>
        <v>182880</v>
      </c>
    </row>
    <row r="9" spans="1:16" s="21" customFormat="1" ht="11.25">
      <c r="A9" s="11">
        <v>40210</v>
      </c>
      <c r="B9" s="18" t="s">
        <v>70</v>
      </c>
      <c r="C9" s="19" t="s">
        <v>82</v>
      </c>
      <c r="D9" s="20"/>
      <c r="E9" s="20"/>
      <c r="F9" s="20"/>
      <c r="G9" s="20"/>
      <c r="H9" s="20"/>
      <c r="I9" s="20"/>
      <c r="J9" s="20"/>
      <c r="K9" s="20"/>
      <c r="L9" s="20">
        <v>152400</v>
      </c>
      <c r="M9" s="20"/>
      <c r="N9" s="20"/>
      <c r="O9" s="20"/>
      <c r="P9" s="15">
        <f t="shared" si="0"/>
        <v>152400</v>
      </c>
    </row>
    <row r="10" spans="1:16" s="21" customFormat="1" ht="11.25">
      <c r="A10" s="17">
        <v>40210</v>
      </c>
      <c r="B10" s="12" t="s">
        <v>86</v>
      </c>
      <c r="C10" s="13" t="s">
        <v>87</v>
      </c>
      <c r="D10" s="14"/>
      <c r="E10" s="14"/>
      <c r="F10" s="14"/>
      <c r="G10" s="14"/>
      <c r="H10" s="14"/>
      <c r="I10" s="14"/>
      <c r="J10" s="14"/>
      <c r="K10" s="14">
        <v>16720</v>
      </c>
      <c r="L10" s="14"/>
      <c r="M10" s="14"/>
      <c r="N10" s="14"/>
      <c r="O10" s="14"/>
      <c r="P10" s="15">
        <f t="shared" si="0"/>
        <v>16720</v>
      </c>
    </row>
    <row r="11" spans="1:16" s="21" customFormat="1" ht="11.25">
      <c r="A11" s="11">
        <v>40213</v>
      </c>
      <c r="B11" s="12" t="s">
        <v>88</v>
      </c>
      <c r="C11" s="13" t="s">
        <v>87</v>
      </c>
      <c r="D11" s="14"/>
      <c r="E11" s="14"/>
      <c r="F11" s="14"/>
      <c r="G11" s="14"/>
      <c r="H11" s="14"/>
      <c r="I11" s="14"/>
      <c r="J11" s="14"/>
      <c r="K11" s="14">
        <v>6056</v>
      </c>
      <c r="L11" s="14"/>
      <c r="M11" s="14"/>
      <c r="N11" s="14"/>
      <c r="O11" s="14"/>
      <c r="P11" s="15">
        <f t="shared" si="0"/>
        <v>6056</v>
      </c>
    </row>
    <row r="12" spans="1:16" s="21" customFormat="1" ht="11.25">
      <c r="A12" s="17">
        <v>40215</v>
      </c>
      <c r="B12" s="18" t="s">
        <v>89</v>
      </c>
      <c r="C12" s="19" t="s">
        <v>87</v>
      </c>
      <c r="D12" s="20"/>
      <c r="E12" s="20"/>
      <c r="F12" s="20"/>
      <c r="G12" s="20"/>
      <c r="H12" s="20"/>
      <c r="I12" s="20"/>
      <c r="J12" s="20"/>
      <c r="K12" s="20">
        <v>5200</v>
      </c>
      <c r="L12" s="20"/>
      <c r="M12" s="20"/>
      <c r="N12" s="20"/>
      <c r="O12" s="20"/>
      <c r="P12" s="15">
        <f t="shared" si="0"/>
        <v>5200</v>
      </c>
    </row>
    <row r="13" spans="1:16" s="21" customFormat="1" ht="11.25">
      <c r="A13" s="17">
        <v>40226</v>
      </c>
      <c r="B13" s="18" t="s">
        <v>90</v>
      </c>
      <c r="C13" s="19" t="s">
        <v>87</v>
      </c>
      <c r="D13" s="20"/>
      <c r="E13" s="20"/>
      <c r="F13" s="20"/>
      <c r="G13" s="20"/>
      <c r="H13" s="20"/>
      <c r="I13" s="20"/>
      <c r="J13" s="20"/>
      <c r="K13" s="20">
        <v>10400</v>
      </c>
      <c r="L13" s="20"/>
      <c r="M13" s="20"/>
      <c r="N13" s="20"/>
      <c r="O13" s="20"/>
      <c r="P13" s="15">
        <f t="shared" si="0"/>
        <v>10400</v>
      </c>
    </row>
    <row r="14" spans="1:16" s="21" customFormat="1" ht="11.25">
      <c r="A14" s="11">
        <v>40233</v>
      </c>
      <c r="B14" s="12" t="s">
        <v>91</v>
      </c>
      <c r="C14" s="13" t="s">
        <v>87</v>
      </c>
      <c r="D14" s="14"/>
      <c r="E14" s="14"/>
      <c r="F14" s="14"/>
      <c r="G14" s="14"/>
      <c r="H14" s="14"/>
      <c r="I14" s="14"/>
      <c r="J14" s="14"/>
      <c r="K14" s="14">
        <v>3992</v>
      </c>
      <c r="L14" s="14"/>
      <c r="M14" s="14"/>
      <c r="N14" s="14"/>
      <c r="O14" s="14"/>
      <c r="P14" s="15">
        <f t="shared" si="0"/>
        <v>3992</v>
      </c>
    </row>
    <row r="15" spans="1:16" s="21" customFormat="1" ht="11.25">
      <c r="A15" s="11">
        <v>40233</v>
      </c>
      <c r="B15" s="18" t="s">
        <v>92</v>
      </c>
      <c r="C15" s="19" t="s">
        <v>87</v>
      </c>
      <c r="D15" s="20"/>
      <c r="E15" s="20"/>
      <c r="F15" s="20"/>
      <c r="G15" s="20"/>
      <c r="H15" s="20"/>
      <c r="I15" s="20"/>
      <c r="J15" s="20"/>
      <c r="K15" s="20">
        <v>14720</v>
      </c>
      <c r="L15" s="20"/>
      <c r="M15" s="20"/>
      <c r="N15" s="20"/>
      <c r="O15" s="20"/>
      <c r="P15" s="15">
        <f t="shared" si="0"/>
        <v>14720</v>
      </c>
    </row>
    <row r="16" spans="1:16" s="21" customFormat="1" ht="11.25">
      <c r="A16" s="17">
        <v>40237</v>
      </c>
      <c r="B16" s="18" t="s">
        <v>93</v>
      </c>
      <c r="C16" s="19" t="s">
        <v>87</v>
      </c>
      <c r="D16" s="20"/>
      <c r="E16" s="20"/>
      <c r="F16" s="20"/>
      <c r="G16" s="20"/>
      <c r="H16" s="20"/>
      <c r="I16" s="20"/>
      <c r="J16" s="20"/>
      <c r="K16" s="20">
        <v>5200</v>
      </c>
      <c r="L16" s="20"/>
      <c r="M16" s="20"/>
      <c r="N16" s="20"/>
      <c r="O16" s="20"/>
      <c r="P16" s="15">
        <f t="shared" si="0"/>
        <v>5200</v>
      </c>
    </row>
    <row r="17" spans="1:16" s="21" customFormat="1" ht="11.25">
      <c r="A17" s="17">
        <v>40237</v>
      </c>
      <c r="B17" s="18" t="s">
        <v>107</v>
      </c>
      <c r="C17" s="19" t="s">
        <v>108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v>6032</v>
      </c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18470</v>
      </c>
      <c r="I25" s="25">
        <f t="shared" si="1"/>
        <v>148750</v>
      </c>
      <c r="J25" s="25">
        <f t="shared" si="1"/>
        <v>182880</v>
      </c>
      <c r="K25" s="25">
        <f t="shared" si="1"/>
        <v>62288</v>
      </c>
      <c r="L25" s="25">
        <f t="shared" si="1"/>
        <v>152400</v>
      </c>
      <c r="M25" s="25">
        <f t="shared" si="1"/>
        <v>0</v>
      </c>
      <c r="N25" s="25">
        <f t="shared" si="1"/>
        <v>6032</v>
      </c>
      <c r="O25" s="25">
        <f t="shared" si="1"/>
        <v>0</v>
      </c>
      <c r="P25" s="25">
        <f>SUM(P5:P24)</f>
        <v>564788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5" sqref="A5:A8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40238</v>
      </c>
      <c r="B5" s="18" t="s">
        <v>71</v>
      </c>
      <c r="C5" s="19" t="s">
        <v>69</v>
      </c>
      <c r="D5" s="20"/>
      <c r="E5" s="20"/>
      <c r="F5" s="20"/>
      <c r="G5" s="20"/>
      <c r="H5" s="20"/>
      <c r="I5" s="20"/>
      <c r="J5" s="20">
        <v>182880</v>
      </c>
      <c r="K5" s="20"/>
      <c r="L5" s="20"/>
      <c r="M5" s="20"/>
      <c r="N5" s="20"/>
      <c r="O5" s="20"/>
      <c r="P5" s="15">
        <f aca="true" t="shared" si="0" ref="P5:P16">SUM(D5:O5)</f>
        <v>182880</v>
      </c>
    </row>
    <row r="6" spans="1:16" s="16" customFormat="1" ht="11.25">
      <c r="A6" s="11">
        <v>40259</v>
      </c>
      <c r="B6" s="18" t="s">
        <v>71</v>
      </c>
      <c r="C6" s="19" t="s">
        <v>82</v>
      </c>
      <c r="D6" s="20"/>
      <c r="E6" s="20"/>
      <c r="F6" s="20"/>
      <c r="G6" s="20"/>
      <c r="H6" s="20"/>
      <c r="I6" s="20"/>
      <c r="J6" s="20"/>
      <c r="K6" s="20"/>
      <c r="L6" s="20">
        <v>152400</v>
      </c>
      <c r="M6" s="20"/>
      <c r="N6" s="20"/>
      <c r="O6" s="20"/>
      <c r="P6" s="15">
        <f t="shared" si="0"/>
        <v>152400</v>
      </c>
    </row>
    <row r="7" spans="1:16" s="16" customFormat="1" ht="11.25">
      <c r="A7" s="17">
        <v>40268</v>
      </c>
      <c r="B7" s="12" t="s">
        <v>94</v>
      </c>
      <c r="C7" s="13" t="s">
        <v>87</v>
      </c>
      <c r="D7" s="14"/>
      <c r="E7" s="14"/>
      <c r="F7" s="14"/>
      <c r="G7" s="14"/>
      <c r="H7" s="14"/>
      <c r="I7" s="14"/>
      <c r="J7" s="14"/>
      <c r="K7" s="14">
        <v>5200</v>
      </c>
      <c r="L7" s="14"/>
      <c r="M7" s="14"/>
      <c r="N7" s="14"/>
      <c r="O7" s="14"/>
      <c r="P7" s="15">
        <f t="shared" si="0"/>
        <v>5200</v>
      </c>
    </row>
    <row r="8" spans="1:16" s="21" customFormat="1" ht="11.25">
      <c r="A8" s="17">
        <v>40268</v>
      </c>
      <c r="B8" s="12" t="s">
        <v>95</v>
      </c>
      <c r="C8" s="19" t="s">
        <v>87</v>
      </c>
      <c r="D8" s="20"/>
      <c r="E8" s="20"/>
      <c r="F8" s="20"/>
      <c r="G8" s="20"/>
      <c r="H8" s="20"/>
      <c r="I8" s="20"/>
      <c r="J8" s="20"/>
      <c r="K8" s="20">
        <v>12000</v>
      </c>
      <c r="L8" s="20"/>
      <c r="M8" s="20"/>
      <c r="N8" s="20"/>
      <c r="O8" s="20"/>
      <c r="P8" s="15">
        <f t="shared" si="0"/>
        <v>12000</v>
      </c>
    </row>
    <row r="9" spans="1:16" s="21" customFormat="1" ht="11.25">
      <c r="A9" s="17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5">
        <f t="shared" si="0"/>
        <v>0</v>
      </c>
    </row>
    <row r="10" spans="1:16" s="21" customFormat="1" ht="11.25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f t="shared" si="0"/>
        <v>0</v>
      </c>
    </row>
    <row r="11" spans="1:16" s="21" customFormat="1" ht="11.2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17200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352480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L31" sqref="L31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1">
        <v>40286</v>
      </c>
      <c r="B5" s="12" t="s">
        <v>52</v>
      </c>
      <c r="C5" s="13" t="s">
        <v>51</v>
      </c>
      <c r="D5" s="14"/>
      <c r="E5" s="14"/>
      <c r="F5" s="14"/>
      <c r="G5" s="14"/>
      <c r="H5" s="14">
        <v>19195</v>
      </c>
      <c r="I5" s="14"/>
      <c r="J5" s="14"/>
      <c r="K5" s="14"/>
      <c r="L5" s="14"/>
      <c r="M5" s="14"/>
      <c r="N5" s="14"/>
      <c r="O5" s="14"/>
      <c r="P5" s="15">
        <f aca="true" t="shared" si="0" ref="P5:P16">SUM(D5:O5)</f>
        <v>19195</v>
      </c>
    </row>
    <row r="6" spans="1:16" s="16" customFormat="1" ht="11.2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5"/>
    </row>
    <row r="7" spans="1:16" s="16" customFormat="1" ht="11.25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5"/>
    </row>
    <row r="8" spans="1:16" s="16" customFormat="1" ht="11.25">
      <c r="A8" s="11">
        <v>40280</v>
      </c>
      <c r="B8" s="18" t="s">
        <v>63</v>
      </c>
      <c r="C8" s="19" t="s">
        <v>62</v>
      </c>
      <c r="D8" s="20">
        <v>26400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5">
        <f t="shared" si="0"/>
        <v>26400</v>
      </c>
    </row>
    <row r="9" spans="1:16" s="21" customFormat="1" ht="11.25">
      <c r="A9" s="17">
        <v>40288</v>
      </c>
      <c r="B9" s="18" t="s">
        <v>72</v>
      </c>
      <c r="C9" s="19" t="s">
        <v>69</v>
      </c>
      <c r="D9" s="20"/>
      <c r="E9" s="20"/>
      <c r="F9" s="20"/>
      <c r="G9" s="20"/>
      <c r="H9" s="20"/>
      <c r="I9" s="20"/>
      <c r="J9" s="20">
        <v>182880</v>
      </c>
      <c r="K9" s="20"/>
      <c r="L9" s="20"/>
      <c r="M9" s="20"/>
      <c r="N9" s="20"/>
      <c r="O9" s="20"/>
      <c r="P9" s="15">
        <f t="shared" si="0"/>
        <v>182880</v>
      </c>
    </row>
    <row r="10" spans="1:16" s="21" customFormat="1" ht="11.25">
      <c r="A10" s="17">
        <v>40298</v>
      </c>
      <c r="B10" s="12" t="s">
        <v>72</v>
      </c>
      <c r="C10" s="19" t="s">
        <v>82</v>
      </c>
      <c r="D10" s="20"/>
      <c r="E10" s="20"/>
      <c r="F10" s="20"/>
      <c r="G10" s="20"/>
      <c r="H10" s="20"/>
      <c r="I10" s="20"/>
      <c r="J10" s="20"/>
      <c r="K10" s="20"/>
      <c r="L10" s="20">
        <v>152400</v>
      </c>
      <c r="M10" s="20"/>
      <c r="N10" s="20"/>
      <c r="O10" s="20"/>
      <c r="P10" s="15">
        <f t="shared" si="0"/>
        <v>152400</v>
      </c>
    </row>
    <row r="11" spans="1:16" s="21" customFormat="1" ht="11.25">
      <c r="A11" s="11">
        <v>40298</v>
      </c>
      <c r="B11" s="12" t="s">
        <v>109</v>
      </c>
      <c r="C11" s="19" t="s">
        <v>98</v>
      </c>
      <c r="D11" s="20"/>
      <c r="E11" s="20"/>
      <c r="F11" s="20"/>
      <c r="G11" s="20"/>
      <c r="H11" s="20"/>
      <c r="I11" s="20"/>
      <c r="J11" s="20"/>
      <c r="K11" s="20">
        <v>3360</v>
      </c>
      <c r="L11" s="20"/>
      <c r="M11" s="20"/>
      <c r="N11" s="20"/>
      <c r="O11" s="20"/>
      <c r="P11" s="15">
        <f t="shared" si="0"/>
        <v>3360</v>
      </c>
    </row>
    <row r="12" spans="1:16" s="21" customFormat="1" ht="11.25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26400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19195</v>
      </c>
      <c r="I25" s="25">
        <f t="shared" si="1"/>
        <v>0</v>
      </c>
      <c r="J25" s="25">
        <f t="shared" si="1"/>
        <v>182880</v>
      </c>
      <c r="K25" s="25">
        <f t="shared" si="1"/>
        <v>3360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384235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1:P1"/>
    <mergeCell ref="A25:C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L7" sqref="L7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7">
        <v>40329</v>
      </c>
      <c r="B5" s="18" t="s">
        <v>73</v>
      </c>
      <c r="C5" s="19" t="s">
        <v>69</v>
      </c>
      <c r="D5" s="20"/>
      <c r="E5" s="20"/>
      <c r="F5" s="20"/>
      <c r="G5" s="20"/>
      <c r="H5" s="20"/>
      <c r="I5" s="20"/>
      <c r="J5" s="20">
        <v>182880</v>
      </c>
      <c r="K5" s="20"/>
      <c r="L5" s="20"/>
      <c r="M5" s="20"/>
      <c r="N5" s="20"/>
      <c r="O5" s="20"/>
      <c r="P5" s="15">
        <f aca="true" t="shared" si="0" ref="P5:P16">SUM(D5:O5)</f>
        <v>182880</v>
      </c>
    </row>
    <row r="6" spans="1:16" s="16" customFormat="1" ht="22.5">
      <c r="A6" s="11">
        <v>40329</v>
      </c>
      <c r="B6" s="12" t="s">
        <v>73</v>
      </c>
      <c r="C6" s="13" t="s">
        <v>83</v>
      </c>
      <c r="D6" s="14"/>
      <c r="E6" s="14"/>
      <c r="F6" s="14"/>
      <c r="G6" s="14"/>
      <c r="H6" s="14"/>
      <c r="I6" s="14"/>
      <c r="J6" s="14"/>
      <c r="K6" s="14"/>
      <c r="L6" s="14">
        <v>152400</v>
      </c>
      <c r="M6" s="14"/>
      <c r="N6" s="14"/>
      <c r="O6" s="14"/>
      <c r="P6" s="15">
        <f t="shared" si="0"/>
        <v>152400</v>
      </c>
    </row>
    <row r="7" spans="1:16" s="16" customFormat="1" ht="11.25">
      <c r="A7" s="11"/>
      <c r="B7" s="12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5">
        <f t="shared" si="0"/>
        <v>0</v>
      </c>
    </row>
    <row r="8" spans="1:16" s="16" customFormat="1" ht="11.25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f t="shared" si="0"/>
        <v>0</v>
      </c>
    </row>
    <row r="9" spans="1:16" s="21" customFormat="1" ht="11.25">
      <c r="A9" s="11"/>
      <c r="B9" s="1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5">
        <f t="shared" si="0"/>
        <v>0</v>
      </c>
    </row>
    <row r="10" spans="1:16" s="21" customFormat="1" ht="11.25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">
        <f t="shared" si="0"/>
        <v>0</v>
      </c>
    </row>
    <row r="11" spans="1:16" s="21" customFormat="1" ht="11.2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335280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6" sqref="A6:P9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7">
        <v>40330</v>
      </c>
      <c r="B5" s="12" t="s">
        <v>57</v>
      </c>
      <c r="C5" s="13" t="s">
        <v>58</v>
      </c>
      <c r="D5" s="14"/>
      <c r="E5" s="14"/>
      <c r="F5" s="14">
        <v>10496</v>
      </c>
      <c r="G5" s="14"/>
      <c r="H5" s="14"/>
      <c r="I5" s="14"/>
      <c r="J5" s="14"/>
      <c r="K5" s="14"/>
      <c r="L5" s="14"/>
      <c r="M5" s="14"/>
      <c r="N5" s="14"/>
      <c r="O5" s="14"/>
      <c r="P5" s="15">
        <f aca="true" t="shared" si="0" ref="P5:P16">SUM(D5:O5)</f>
        <v>10496</v>
      </c>
    </row>
    <row r="6" spans="1:16" s="16" customFormat="1" ht="11.25">
      <c r="A6" s="11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5"/>
    </row>
    <row r="7" spans="1:16" s="16" customFormat="1" ht="11.25">
      <c r="A7" s="17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s="16" customFormat="1" ht="11.25">
      <c r="A8" s="11"/>
      <c r="B8" s="12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5"/>
    </row>
    <row r="9" spans="1:16" s="21" customFormat="1" ht="11.25">
      <c r="A9" s="11"/>
      <c r="B9" s="1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5"/>
    </row>
    <row r="10" spans="1:16" s="21" customFormat="1" ht="11.25">
      <c r="A10" s="11">
        <v>40357</v>
      </c>
      <c r="B10" s="18" t="s">
        <v>64</v>
      </c>
      <c r="C10" s="19" t="s">
        <v>62</v>
      </c>
      <c r="D10" s="20">
        <v>26400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">
        <f t="shared" si="0"/>
        <v>26400</v>
      </c>
    </row>
    <row r="11" spans="1:16" s="21" customFormat="1" ht="11.25">
      <c r="A11" s="11">
        <v>40359</v>
      </c>
      <c r="B11" s="12" t="s">
        <v>74</v>
      </c>
      <c r="C11" s="13" t="s">
        <v>69</v>
      </c>
      <c r="D11" s="14"/>
      <c r="E11" s="14"/>
      <c r="F11" s="14"/>
      <c r="G11" s="14"/>
      <c r="H11" s="14"/>
      <c r="I11" s="14"/>
      <c r="J11" s="14">
        <v>182880</v>
      </c>
      <c r="K11" s="14"/>
      <c r="L11" s="14"/>
      <c r="M11" s="14"/>
      <c r="N11" s="14"/>
      <c r="O11" s="14"/>
      <c r="P11" s="15">
        <f t="shared" si="0"/>
        <v>182880</v>
      </c>
    </row>
    <row r="12" spans="1:16" s="21" customFormat="1" ht="11.25">
      <c r="A12" s="17">
        <v>40359</v>
      </c>
      <c r="B12" s="18" t="s">
        <v>74</v>
      </c>
      <c r="C12" s="19" t="s">
        <v>83</v>
      </c>
      <c r="D12" s="20"/>
      <c r="E12" s="20"/>
      <c r="F12" s="20"/>
      <c r="G12" s="20"/>
      <c r="H12" s="20"/>
      <c r="I12" s="20"/>
      <c r="J12" s="20"/>
      <c r="K12" s="20"/>
      <c r="L12" s="20">
        <v>152400</v>
      </c>
      <c r="M12" s="20"/>
      <c r="N12" s="20"/>
      <c r="O12" s="20"/>
      <c r="P12" s="15">
        <f t="shared" si="0"/>
        <v>152400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26400</v>
      </c>
      <c r="E25" s="25">
        <f t="shared" si="1"/>
        <v>0</v>
      </c>
      <c r="F25" s="25">
        <f t="shared" si="1"/>
        <v>10496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372176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L6" sqref="L6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7">
        <v>40360</v>
      </c>
      <c r="B5" s="12" t="s">
        <v>53</v>
      </c>
      <c r="C5" s="19" t="s">
        <v>51</v>
      </c>
      <c r="D5" s="20"/>
      <c r="E5" s="20"/>
      <c r="F5" s="20"/>
      <c r="G5" s="20"/>
      <c r="H5" s="20">
        <v>19195</v>
      </c>
      <c r="I5" s="20"/>
      <c r="J5" s="20"/>
      <c r="K5" s="20"/>
      <c r="L5" s="20"/>
      <c r="M5" s="20"/>
      <c r="N5" s="20"/>
      <c r="O5" s="20"/>
      <c r="P5" s="15">
        <f aca="true" t="shared" si="0" ref="P5:P16">SUM(D5:O5)</f>
        <v>19195</v>
      </c>
    </row>
    <row r="6" spans="1:16" s="16" customFormat="1" ht="11.25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s="16" customFormat="1" ht="11.25">
      <c r="A7" s="17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s="16" customFormat="1" ht="11.25">
      <c r="A8" s="17">
        <v>40362</v>
      </c>
      <c r="B8" s="12" t="s">
        <v>65</v>
      </c>
      <c r="C8" s="19" t="s">
        <v>62</v>
      </c>
      <c r="D8" s="20">
        <v>26400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5">
        <f t="shared" si="0"/>
        <v>26400</v>
      </c>
    </row>
    <row r="9" spans="1:16" s="21" customFormat="1" ht="11.25">
      <c r="A9" s="17">
        <v>40365</v>
      </c>
      <c r="B9" s="12" t="s">
        <v>75</v>
      </c>
      <c r="C9" s="13" t="s">
        <v>69</v>
      </c>
      <c r="D9" s="14"/>
      <c r="E9" s="14"/>
      <c r="F9" s="14"/>
      <c r="G9" s="14"/>
      <c r="H9" s="14"/>
      <c r="I9" s="14"/>
      <c r="J9" s="14">
        <v>182880</v>
      </c>
      <c r="K9" s="14"/>
      <c r="L9" s="14"/>
      <c r="M9" s="14"/>
      <c r="N9" s="14"/>
      <c r="O9" s="14"/>
      <c r="P9" s="15">
        <f t="shared" si="0"/>
        <v>182880</v>
      </c>
    </row>
    <row r="10" spans="1:16" s="21" customFormat="1" ht="11.25">
      <c r="A10" s="17">
        <v>40366</v>
      </c>
      <c r="B10" s="18" t="s">
        <v>75</v>
      </c>
      <c r="C10" s="19" t="s">
        <v>83</v>
      </c>
      <c r="D10" s="20"/>
      <c r="E10" s="20"/>
      <c r="F10" s="20"/>
      <c r="G10" s="20"/>
      <c r="H10" s="20"/>
      <c r="I10" s="20"/>
      <c r="J10" s="20"/>
      <c r="K10" s="20"/>
      <c r="L10" s="20">
        <v>152400</v>
      </c>
      <c r="M10" s="20"/>
      <c r="N10" s="20"/>
      <c r="O10" s="20"/>
      <c r="P10" s="15">
        <f t="shared" si="0"/>
        <v>152400</v>
      </c>
    </row>
    <row r="11" spans="1:16" s="21" customFormat="1" ht="11.25">
      <c r="A11" s="22">
        <v>40369</v>
      </c>
      <c r="B11" s="18" t="s">
        <v>96</v>
      </c>
      <c r="C11" s="19" t="s">
        <v>87</v>
      </c>
      <c r="D11" s="20"/>
      <c r="E11" s="20"/>
      <c r="F11" s="20"/>
      <c r="G11" s="20"/>
      <c r="H11" s="20"/>
      <c r="I11" s="20"/>
      <c r="J11" s="20"/>
      <c r="K11" s="20">
        <v>1280</v>
      </c>
      <c r="L11" s="20"/>
      <c r="M11" s="20"/>
      <c r="N11" s="20"/>
      <c r="O11" s="20"/>
      <c r="P11" s="15">
        <f t="shared" si="0"/>
        <v>1280</v>
      </c>
    </row>
    <row r="12" spans="1:16" s="21" customFormat="1" ht="11.25">
      <c r="A12" s="11">
        <v>40382</v>
      </c>
      <c r="B12" s="18" t="s">
        <v>97</v>
      </c>
      <c r="C12" s="19" t="s">
        <v>98</v>
      </c>
      <c r="D12" s="20"/>
      <c r="E12" s="20"/>
      <c r="F12" s="20"/>
      <c r="G12" s="20"/>
      <c r="H12" s="20"/>
      <c r="I12" s="20"/>
      <c r="J12" s="20"/>
      <c r="K12" s="20">
        <v>19490</v>
      </c>
      <c r="L12" s="20"/>
      <c r="M12" s="20"/>
      <c r="N12" s="20"/>
      <c r="O12" s="20"/>
      <c r="P12" s="15">
        <f t="shared" si="0"/>
        <v>19490</v>
      </c>
    </row>
    <row r="13" spans="1:16" s="21" customFormat="1" ht="11.25">
      <c r="A13" s="11">
        <v>40382</v>
      </c>
      <c r="B13" s="18" t="s">
        <v>110</v>
      </c>
      <c r="C13" s="19" t="s">
        <v>111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520</v>
      </c>
      <c r="O13" s="20"/>
      <c r="P13" s="15">
        <f t="shared" si="0"/>
        <v>520</v>
      </c>
    </row>
    <row r="14" spans="1:16" s="21" customFormat="1" ht="11.25">
      <c r="A14" s="11">
        <v>40382</v>
      </c>
      <c r="B14" s="12" t="s">
        <v>112</v>
      </c>
      <c r="C14" s="13" t="s">
        <v>111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908</v>
      </c>
      <c r="O14" s="14"/>
      <c r="P14" s="15">
        <f t="shared" si="0"/>
        <v>908</v>
      </c>
    </row>
    <row r="15" spans="1:16" s="21" customFormat="1" ht="11.25">
      <c r="A15" s="17">
        <v>40385</v>
      </c>
      <c r="B15" s="18" t="s">
        <v>113</v>
      </c>
      <c r="C15" s="19" t="s">
        <v>111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>
        <v>368</v>
      </c>
      <c r="O15" s="20"/>
      <c r="P15" s="15">
        <f t="shared" si="0"/>
        <v>368</v>
      </c>
    </row>
    <row r="16" spans="1:16" s="21" customFormat="1" ht="11.25">
      <c r="A16" s="11">
        <v>40387</v>
      </c>
      <c r="B16" s="18" t="s">
        <v>114</v>
      </c>
      <c r="C16" s="19" t="s">
        <v>111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v>336</v>
      </c>
      <c r="O16" s="20"/>
      <c r="P16" s="15">
        <f t="shared" si="0"/>
        <v>336</v>
      </c>
    </row>
    <row r="17" spans="1:16" s="21" customFormat="1" ht="11.25">
      <c r="A17" s="11">
        <v>40390</v>
      </c>
      <c r="B17" s="18" t="s">
        <v>115</v>
      </c>
      <c r="C17" s="19" t="s">
        <v>116</v>
      </c>
      <c r="D17" s="20"/>
      <c r="E17" s="20"/>
      <c r="F17" s="20"/>
      <c r="G17" s="20"/>
      <c r="H17" s="20"/>
      <c r="I17" s="20"/>
      <c r="J17" s="20"/>
      <c r="K17" s="20">
        <v>3360</v>
      </c>
      <c r="L17" s="20"/>
      <c r="M17" s="20"/>
      <c r="N17" s="20"/>
      <c r="O17" s="20"/>
      <c r="P17" s="15"/>
    </row>
    <row r="18" spans="1:16" s="21" customFormat="1" ht="11.25">
      <c r="A18" s="17">
        <v>40390</v>
      </c>
      <c r="B18" s="23" t="s">
        <v>117</v>
      </c>
      <c r="C18" s="24" t="s">
        <v>111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312</v>
      </c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26400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19195</v>
      </c>
      <c r="I25" s="25">
        <f t="shared" si="1"/>
        <v>0</v>
      </c>
      <c r="J25" s="25">
        <f t="shared" si="1"/>
        <v>182880</v>
      </c>
      <c r="K25" s="25">
        <f t="shared" si="1"/>
        <v>24130</v>
      </c>
      <c r="L25" s="25">
        <f t="shared" si="1"/>
        <v>152400</v>
      </c>
      <c r="M25" s="25">
        <f t="shared" si="1"/>
        <v>0</v>
      </c>
      <c r="N25" s="25">
        <f t="shared" si="1"/>
        <v>2444</v>
      </c>
      <c r="O25" s="25">
        <f t="shared" si="1"/>
        <v>0</v>
      </c>
      <c r="P25" s="25">
        <f>SUM(P5:P24)</f>
        <v>403777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5" sqref="A5:P5"/>
    </sheetView>
  </sheetViews>
  <sheetFormatPr defaultColWidth="9.00390625" defaultRowHeight="12.75"/>
  <cols>
    <col min="1" max="1" width="10.75390625" style="2" customWidth="1"/>
    <col min="2" max="2" width="9.75390625" style="3" customWidth="1"/>
    <col min="3" max="3" width="14.875" style="4" customWidth="1"/>
    <col min="4" max="10" width="9.75390625" style="1" customWidth="1"/>
    <col min="11" max="11" width="11.00390625" style="1" customWidth="1"/>
    <col min="12" max="15" width="9.75390625" style="1" customWidth="1"/>
    <col min="16" max="16" width="13.00390625" style="1" customWidth="1"/>
  </cols>
  <sheetData>
    <row r="1" spans="1:16" ht="18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4" spans="1:16" s="10" customFormat="1" ht="67.5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21</v>
      </c>
      <c r="G4" s="9" t="s">
        <v>22</v>
      </c>
      <c r="H4" s="9" t="s">
        <v>30</v>
      </c>
      <c r="I4" s="9" t="s">
        <v>31</v>
      </c>
      <c r="J4" s="9" t="s">
        <v>7</v>
      </c>
      <c r="K4" s="9" t="s">
        <v>23</v>
      </c>
      <c r="L4" s="9" t="s">
        <v>32</v>
      </c>
      <c r="M4" s="9" t="s">
        <v>33</v>
      </c>
      <c r="N4" s="9" t="s">
        <v>24</v>
      </c>
      <c r="O4" s="9" t="s">
        <v>29</v>
      </c>
      <c r="P4" s="9" t="s">
        <v>5</v>
      </c>
    </row>
    <row r="5" spans="1:16" s="16" customFormat="1" ht="11.25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5"/>
    </row>
    <row r="6" spans="1:16" s="16" customFormat="1" ht="11.25">
      <c r="A6" s="11">
        <v>40421</v>
      </c>
      <c r="B6" s="12" t="s">
        <v>76</v>
      </c>
      <c r="C6" s="19" t="s">
        <v>69</v>
      </c>
      <c r="D6" s="20"/>
      <c r="E6" s="20"/>
      <c r="F6" s="20"/>
      <c r="G6" s="20"/>
      <c r="H6" s="20"/>
      <c r="I6" s="20"/>
      <c r="J6" s="20">
        <v>182880</v>
      </c>
      <c r="K6" s="20"/>
      <c r="L6" s="20"/>
      <c r="M6" s="20"/>
      <c r="N6" s="20"/>
      <c r="O6" s="20"/>
      <c r="P6" s="15">
        <f aca="true" t="shared" si="0" ref="P6:P16">SUM(D6:O6)</f>
        <v>182880</v>
      </c>
    </row>
    <row r="7" spans="1:16" s="16" customFormat="1" ht="11.25">
      <c r="A7" s="11">
        <v>40421</v>
      </c>
      <c r="B7" s="12" t="s">
        <v>76</v>
      </c>
      <c r="C7" s="19" t="s">
        <v>83</v>
      </c>
      <c r="D7" s="20"/>
      <c r="E7" s="20"/>
      <c r="F7" s="20"/>
      <c r="G7" s="20"/>
      <c r="H7" s="20"/>
      <c r="I7" s="20"/>
      <c r="J7" s="20"/>
      <c r="K7" s="20"/>
      <c r="L7" s="20">
        <v>152400</v>
      </c>
      <c r="M7" s="20"/>
      <c r="N7" s="20"/>
      <c r="O7" s="20"/>
      <c r="P7" s="15">
        <f t="shared" si="0"/>
        <v>152400</v>
      </c>
    </row>
    <row r="8" spans="1:16" s="16" customFormat="1" ht="11.25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f t="shared" si="0"/>
        <v>0</v>
      </c>
    </row>
    <row r="9" spans="1:16" s="21" customFormat="1" ht="11.25">
      <c r="A9" s="17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5">
        <f t="shared" si="0"/>
        <v>0</v>
      </c>
    </row>
    <row r="10" spans="1:16" s="21" customFormat="1" ht="11.25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f t="shared" si="0"/>
        <v>0</v>
      </c>
    </row>
    <row r="11" spans="1:16" s="21" customFormat="1" ht="11.2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</row>
    <row r="12" spans="1:16" s="21" customFormat="1" ht="11.25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5">
        <f t="shared" si="0"/>
        <v>0</v>
      </c>
    </row>
    <row r="13" spans="1:16" s="21" customFormat="1" ht="11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5">
        <f t="shared" si="0"/>
        <v>0</v>
      </c>
    </row>
    <row r="14" spans="1:16" s="21" customFormat="1" ht="11.2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s="21" customFormat="1" ht="11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">
        <f t="shared" si="0"/>
        <v>0</v>
      </c>
    </row>
    <row r="16" spans="1:16" s="21" customFormat="1" ht="11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5">
        <f t="shared" si="0"/>
        <v>0</v>
      </c>
    </row>
    <row r="17" spans="1:16" s="21" customFormat="1" ht="11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5"/>
    </row>
    <row r="18" spans="1:16" s="21" customFormat="1" ht="11.25">
      <c r="A18" s="22"/>
      <c r="B18" s="23"/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/>
    </row>
    <row r="19" spans="1:16" s="21" customFormat="1" ht="11.25">
      <c r="A19" s="22"/>
      <c r="B19" s="23"/>
      <c r="C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5"/>
    </row>
    <row r="20" spans="1:16" s="21" customFormat="1" ht="11.25">
      <c r="A20" s="22"/>
      <c r="B20" s="23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5"/>
    </row>
    <row r="21" spans="1:16" s="21" customFormat="1" ht="11.25">
      <c r="A21" s="22"/>
      <c r="B21" s="2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s="21" customFormat="1" ht="11.25">
      <c r="A22" s="22"/>
      <c r="B22" s="23"/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</row>
    <row r="23" spans="1:16" s="21" customFormat="1" ht="11.25">
      <c r="A23" s="22"/>
      <c r="B23" s="23"/>
      <c r="C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</row>
    <row r="24" spans="1:16" s="21" customFormat="1" ht="11.25">
      <c r="A24" s="22"/>
      <c r="B24" s="23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5"/>
    </row>
    <row r="25" spans="1:16" s="26" customFormat="1" ht="11.25">
      <c r="A25" s="43" t="s">
        <v>6</v>
      </c>
      <c r="B25" s="44"/>
      <c r="C25" s="45"/>
      <c r="D25" s="25">
        <f aca="true" t="shared" si="1" ref="D25:O25">SUM(D5:D24)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182880</v>
      </c>
      <c r="K25" s="25">
        <f t="shared" si="1"/>
        <v>0</v>
      </c>
      <c r="L25" s="25">
        <f t="shared" si="1"/>
        <v>152400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>SUM(P5:P24)</f>
        <v>335280</v>
      </c>
    </row>
    <row r="26" spans="4:16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2">
    <mergeCell ref="A25:C25"/>
    <mergeCell ref="A1:P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&amp;LLippai és Lippai Kft.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user</cp:lastModifiedBy>
  <cp:lastPrinted>2011-01-12T15:30:34Z</cp:lastPrinted>
  <dcterms:created xsi:type="dcterms:W3CDTF">2001-12-01T15:17:27Z</dcterms:created>
  <dcterms:modified xsi:type="dcterms:W3CDTF">2011-06-17T11:45:41Z</dcterms:modified>
  <cp:category/>
  <cp:version/>
  <cp:contentType/>
  <cp:contentStatus/>
</cp:coreProperties>
</file>